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lsovet\Desktop\Мои документы\Еф-Зыково НПА  ОРГ ОТДЕЛ\декабрь 21\Приложения к решению № 56  от  24.12.2021г\"/>
    </mc:Choice>
  </mc:AlternateContent>
  <bookViews>
    <workbookView xWindow="120" yWindow="0" windowWidth="15120" windowHeight="6336"/>
  </bookViews>
  <sheets>
    <sheet name="приложение 1" sheetId="1" r:id="rId1"/>
  </sheets>
  <calcPr calcId="152511"/>
</workbook>
</file>

<file path=xl/calcChain.xml><?xml version="1.0" encoding="utf-8"?>
<calcChain xmlns="http://schemas.openxmlformats.org/spreadsheetml/2006/main">
  <c r="M41" i="1" l="1"/>
  <c r="O39" i="1"/>
  <c r="N39" i="1"/>
  <c r="O41" i="1" l="1"/>
  <c r="N41" i="1"/>
  <c r="M40" i="1"/>
  <c r="O32" i="1"/>
  <c r="N32" i="1"/>
  <c r="M32" i="1"/>
  <c r="O24" i="1"/>
  <c r="N24" i="1"/>
  <c r="M24" i="1"/>
  <c r="O8" i="1"/>
  <c r="N8" i="1"/>
  <c r="M8" i="1"/>
  <c r="M13" i="1" l="1"/>
  <c r="O21" i="1"/>
  <c r="N21" i="1"/>
  <c r="M21" i="1"/>
  <c r="O13" i="1"/>
  <c r="O6" i="1" s="1"/>
  <c r="O55" i="1" s="1"/>
  <c r="N13" i="1"/>
  <c r="M6" i="1" l="1"/>
  <c r="M55" i="1" s="1"/>
  <c r="N6" i="1"/>
  <c r="N55" i="1" s="1"/>
</calcChain>
</file>

<file path=xl/sharedStrings.xml><?xml version="1.0" encoding="utf-8"?>
<sst xmlns="http://schemas.openxmlformats.org/spreadsheetml/2006/main" count="101" uniqueCount="95">
  <si>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</si>
  <si>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</si>
  <si>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</si>
  <si>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</si>
  <si>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</si>
  <si>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182 1 01 02010 01 0000 110</t>
  </si>
  <si>
    <t>182 1 01 02030 01 0000 110</t>
  </si>
  <si>
    <t>000 1 03 00000 00 0000 000</t>
  </si>
  <si>
    <t>Код бюджетной классификации Российской Федерации</t>
  </si>
  <si>
    <t>Налоги на доходы физических лиц</t>
  </si>
  <si>
    <t>Налог на доходы физическитх лиц с доходов, источником которых является налоговый агент, за исключение доходов, в отношении которых исчесление и уплата налога осуществляется в соответствии со ст.227,227.1 и 228 Налогового кодекса Российской Федерации</t>
  </si>
  <si>
    <t>Налог на доходы физическитх лиц с доходов, полученных физическими лицами в соответствии со ст.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</si>
  <si>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</si>
  <si>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</si>
  <si>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</si>
  <si>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</si>
  <si>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</si>
  <si>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</si>
  <si>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</si>
  <si>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</si>
  <si>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</si>
  <si>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НАЛОГ НА ИМУЩЕСТВО</t>
  </si>
  <si>
    <t>000 1 06 00000 00 0000 000</t>
  </si>
  <si>
    <t>Налог на имущество физических лиц</t>
  </si>
  <si>
    <t>182 1 06 01000 00 0000 110</t>
  </si>
  <si>
    <t>182 1 06 01030 10 0000 110</t>
  </si>
  <si>
    <t>182 1 06 06000 00 0000 110</t>
  </si>
  <si>
    <t>Земельный налог</t>
  </si>
  <si>
    <t>182 1 06 06033 10 0000 110</t>
  </si>
  <si>
    <t>182 1 06 06040 10 0000 110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</si>
  <si>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</si>
  <si>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</si>
  <si>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</si>
  <si>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 с организаций, обладающих земельным участком, расположенных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</si>
  <si>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расположенному в границах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</si>
  <si>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</si>
  <si>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</si>
  <si>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</si>
  <si>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ноториальных действий (за исключением действий, совершаемых консульскими учреждениями РФ)</t>
  </si>
  <si>
    <t>713 1 08 04020 01 0000 110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</si>
  <si>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</si>
  <si>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</si>
  <si>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</si>
  <si>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</si>
  <si>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</si>
  <si>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</si>
  <si>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</si>
  <si>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Доходы от уплаты акцизов на дизельное топливо,подлежащие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</si>
  <si>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</si>
  <si>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182 1 06 06030 10 0000 110</t>
  </si>
  <si>
    <t>Дотации на выравнивание уровня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</si>
  <si>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</si>
  <si>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</si>
  <si>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бюджетной системы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</si>
  <si>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</si>
  <si>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Дотации бюджетам бюджетной системы Российской Федерации </t>
  </si>
  <si>
    <t>Дотации бюджетам  сельских поселений на поддержку мер по обеспечению сбалансированности бюджетов</t>
  </si>
  <si>
    <t>713 2 02 35118 10 0000 150</t>
  </si>
  <si>
    <t>000 2 02 35118 00 0000 150</t>
  </si>
  <si>
    <t>000 2 02 03000 00 0000 150</t>
  </si>
  <si>
    <t>713 2 02 15002 10 0000 150</t>
  </si>
  <si>
    <t>000 2 02 15002 10 0000 150</t>
  </si>
  <si>
    <t>713 2 02 15001 10 0000 150</t>
  </si>
  <si>
    <t>000 2 02 15001 00 0000 150</t>
  </si>
  <si>
    <t>000 2 02 10000 00 0000 150</t>
  </si>
  <si>
    <t>713 1 11 05025 10 0000 120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</si>
  <si>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 </t>
  </si>
  <si>
    <t>713 1 11 05025 00 0000 120</t>
  </si>
  <si>
    <t>182 1 01 02020 01 0000 110</t>
  </si>
  <si>
    <t>713 2 02 16001 10 0000 150</t>
  </si>
  <si>
    <t xml:space="preserve">Дотации бюджетам сельских поселений на  выравнивание бюджетной обеспеченности бюджетов муниципальных районов </t>
  </si>
  <si>
    <t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</si>
  <si>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100 1 03 02231 01 0000 110</t>
  </si>
  <si>
    <t>100 1 03 02241 01 0000 110</t>
  </si>
  <si>
    <t>100 1 03 02251 01 0000 110</t>
  </si>
  <si>
    <t>100 1 03 02261 01 0000 110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</si>
  <si>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</si>
  <si>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</si>
  <si>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на доходы физическитх лиц с доходов, полученных физическими лицами в соответствии со ст.228 Налогового кодекса РФ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</si>
  <si>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</si>
  <si>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</si>
  <si>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713 111 050 75 00 0000 120</t>
  </si>
  <si>
    <t>713 111 050 75 10 0000 120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</si>
  <si>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</si>
  <si>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</t>
  </si>
  <si>
    <t>713 2 02 15001 00 0000 150</t>
  </si>
  <si>
    <t>713 2 02 29999 10 0000 150</t>
  </si>
  <si>
    <t>Прочие субсидии бюджетам сельских поселений</t>
  </si>
  <si>
    <t>713 117 150 30 10 0013 150</t>
  </si>
  <si>
    <t>Инициативные платежи, зачисляемые в бюджеты сельских поселений (средства, поступающие на ремонт автомобильной дороги)</t>
  </si>
  <si>
    <t>ПРОЧИЕ НЕНАЛОГОВЫЕ ДОХОДЫ</t>
  </si>
  <si>
    <t>000 117 00000 00 0000 000</t>
  </si>
  <si>
    <r>
      <rPr>
        <sz val="10"/>
        <rFont val="Arial"/>
        <family val="2"/>
        <charset val="204"/>
      </rPr>
      <t xml:space="preserve">Приложение №1 к решению № 56   от 24.12.2021года
Совета депутатов МО Ефремово-Зыковский   сельсовет Пономаревского района Оренбургской области  «О бюджете  муниципального образования Ефремово-Зыковский сельсовет на 2022 год и плановый период 2023-2024 гг.»   </t>
    </r>
    <r>
      <rPr>
        <sz val="10"/>
        <rFont val="Times New Roman"/>
        <family val="1"/>
        <charset val="204"/>
      </rPr>
      <t xml:space="preserve">
</t>
    </r>
  </si>
  <si>
    <r>
      <rPr>
        <b/>
        <sz val="11"/>
        <color theme="1"/>
        <rFont val="Arial Black"/>
        <family val="2"/>
        <charset val="204"/>
      </rPr>
      <t>ПОСТУПЛЕНИЕ ДОХОДОВ В БЮДЖЕТ МУНИЦИПАЛЬНОГО ОБРАЗОВАНИЯ Ефремово-Зыковский сельсовет
в 2022году и  плановом периоде 2023 и 2024 годов.</t>
    </r>
    <r>
      <rPr>
        <b/>
        <sz val="11"/>
        <color theme="1"/>
        <rFont val="Times New Roman"/>
        <family val="1"/>
        <charset val="204"/>
      </rPr>
      <t xml:space="preserve">
</t>
    </r>
  </si>
  <si>
    <t>Наименование D2+D5:L1+D5:L13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</si>
</sst>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/>
    <xf numFmtId="0" fontId="5" fillId="0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topLeftCell="C1" zoomScale="140" zoomScaleNormal="140" workbookViewId="0">
      <selection activeCell="D37" sqref="D37:L37"/>
    </sheetView>
  </sheetViews>
  <sheetFormatPr defaultRowHeight="14.4" x14ac:dyDescent="0.3"/>
  <cols>
    <col min="3" max="3" width="7.88671875" customWidth="1"/>
    <col min="4" max="4" width="13.44140625" customWidth="1"/>
    <col min="9" max="9" width="6.88671875" customWidth="1"/>
    <col min="10" max="10" width="6.33203125" customWidth="1"/>
    <col min="11" max="11" width="7.44140625" customWidth="1"/>
    <col min="12" max="12" width="6.44140625" customWidth="1"/>
    <col min="13" max="13" width="12.88671875" customWidth="1"/>
    <col min="14" max="14" width="11.88671875" customWidth="1"/>
    <col min="15" max="15" width="12.5546875" customWidth="1"/>
  </cols>
  <sheetData>
    <row r="1" spans="1:15" ht="86.25" customHeight="1" x14ac:dyDescent="0.3">
      <c r="L1" s="25" t="s">
        <v>92</v>
      </c>
      <c r="M1" s="25"/>
      <c r="N1" s="25"/>
      <c r="O1" s="25"/>
    </row>
    <row r="2" spans="1:15" ht="45" customHeight="1" x14ac:dyDescent="0.3">
      <c r="D2" s="39" t="s">
        <v>93</v>
      </c>
      <c r="E2" s="39"/>
      <c r="F2" s="39"/>
      <c r="G2" s="39"/>
      <c r="H2" s="39"/>
      <c r="I2" s="39"/>
      <c r="J2" s="39"/>
      <c r="K2" s="39"/>
      <c r="L2" s="39"/>
    </row>
    <row r="3" spans="1:15" ht="12" customHeight="1" x14ac:dyDescent="0.3">
      <c r="D3" s="43"/>
      <c r="E3" s="43"/>
      <c r="F3" s="43"/>
      <c r="G3" s="43"/>
      <c r="H3" s="43"/>
      <c r="I3" s="43"/>
      <c r="J3" s="43"/>
      <c r="K3" s="43"/>
      <c r="L3" s="43"/>
      <c r="M3" s="43"/>
      <c r="N3" s="26"/>
      <c r="O3" s="26"/>
    </row>
    <row r="4" spans="1:15" ht="16.95" customHeight="1" x14ac:dyDescent="0.3">
      <c r="M4" s="1"/>
      <c r="N4" s="7"/>
      <c r="O4" s="7"/>
    </row>
    <row r="5" spans="1:15" ht="51" customHeight="1" x14ac:dyDescent="0.3">
      <c r="A5" s="33" t="s">
        <v>8</v>
      </c>
      <c r="B5" s="34"/>
      <c r="C5" s="35"/>
      <c r="D5" s="33" t="s">
        <v>94</v>
      </c>
      <c r="E5" s="34"/>
      <c r="F5" s="34"/>
      <c r="G5" s="34"/>
      <c r="H5" s="34"/>
      <c r="I5" s="34"/>
      <c r="J5" s="34"/>
      <c r="K5" s="34"/>
      <c r="L5" s="35"/>
      <c r="M5" s="9">
        <v>2022</v>
      </c>
      <c r="N5" s="2">
        <v>2023</v>
      </c>
      <c r="O5" s="2">
        <v>2024</v>
      </c>
    </row>
    <row r="6" spans="1:15" x14ac:dyDescent="0.3">
      <c r="A6" s="30" t="s">
        <v>0</v>
      </c>
      <c r="B6" s="31"/>
      <c r="C6" s="32"/>
      <c r="D6" s="30" t="s">
        <v>1</v>
      </c>
      <c r="E6" s="31"/>
      <c r="F6" s="31"/>
      <c r="G6" s="31"/>
      <c r="H6" s="31"/>
      <c r="I6" s="31"/>
      <c r="J6" s="31"/>
      <c r="K6" s="31"/>
      <c r="L6" s="32"/>
      <c r="M6" s="11">
        <f>SUM(M7+M13+M18+M21+M30+M32)</f>
        <v>2050283</v>
      </c>
      <c r="N6" s="2">
        <f>SUM(N7+N13+N18+N21+N29+N32)</f>
        <v>2212568</v>
      </c>
      <c r="O6" s="2">
        <f>SUM(O7+O13+O18+O21+O29+O32)</f>
        <v>2245426</v>
      </c>
    </row>
    <row r="7" spans="1:15" x14ac:dyDescent="0.3">
      <c r="A7" s="30" t="s">
        <v>2</v>
      </c>
      <c r="B7" s="31"/>
      <c r="C7" s="32"/>
      <c r="D7" s="30" t="s">
        <v>3</v>
      </c>
      <c r="E7" s="37"/>
      <c r="F7" s="37"/>
      <c r="G7" s="37"/>
      <c r="H7" s="37"/>
      <c r="I7" s="37"/>
      <c r="J7" s="37"/>
      <c r="K7" s="37"/>
      <c r="L7" s="38"/>
      <c r="M7" s="10">
        <v>169374</v>
      </c>
      <c r="N7" s="10">
        <v>178345</v>
      </c>
      <c r="O7" s="10">
        <v>187324</v>
      </c>
    </row>
    <row r="8" spans="1:15" x14ac:dyDescent="0.3">
      <c r="A8" s="30" t="s">
        <v>4</v>
      </c>
      <c r="B8" s="31"/>
      <c r="C8" s="32"/>
      <c r="D8" s="36" t="s">
        <v>9</v>
      </c>
      <c r="E8" s="37"/>
      <c r="F8" s="37"/>
      <c r="G8" s="37"/>
      <c r="H8" s="37"/>
      <c r="I8" s="37"/>
      <c r="J8" s="37"/>
      <c r="K8" s="37"/>
      <c r="L8" s="38"/>
      <c r="M8" s="8">
        <f>SUM(M9:M10)</f>
        <v>169374</v>
      </c>
      <c r="N8" s="4">
        <f>SUM(N9:N10)</f>
        <v>178345</v>
      </c>
      <c r="O8" s="4">
        <f>SUM(O9:O10)</f>
        <v>187324</v>
      </c>
    </row>
    <row r="9" spans="1:15" ht="51" customHeight="1" x14ac:dyDescent="0.3">
      <c r="A9" s="27" t="s">
        <v>5</v>
      </c>
      <c r="B9" s="28"/>
      <c r="C9" s="29"/>
      <c r="D9" s="27" t="s">
        <v>10</v>
      </c>
      <c r="E9" s="28"/>
      <c r="F9" s="28"/>
      <c r="G9" s="28"/>
      <c r="H9" s="28"/>
      <c r="I9" s="28"/>
      <c r="J9" s="28"/>
      <c r="K9" s="28"/>
      <c r="L9" s="29"/>
      <c r="M9" s="8">
        <v>167290</v>
      </c>
      <c r="N9" s="4">
        <v>176182</v>
      </c>
      <c r="O9" s="4">
        <v>185074</v>
      </c>
    </row>
    <row r="10" spans="1:15" ht="58.5" customHeight="1" x14ac:dyDescent="0.3">
      <c r="A10" s="27" t="s">
        <v>6</v>
      </c>
      <c r="B10" s="28"/>
      <c r="C10" s="29"/>
      <c r="D10" s="27" t="s">
        <v>78</v>
      </c>
      <c r="E10" s="28"/>
      <c r="F10" s="28"/>
      <c r="G10" s="28"/>
      <c r="H10" s="28"/>
      <c r="I10" s="28"/>
      <c r="J10" s="28"/>
      <c r="K10" s="28"/>
      <c r="L10" s="29"/>
      <c r="M10" s="8">
        <v>2084</v>
      </c>
      <c r="N10" s="4">
        <v>2163</v>
      </c>
      <c r="O10" s="4">
        <v>2250</v>
      </c>
    </row>
    <row r="11" spans="1:15" ht="85.2" hidden="1" customHeight="1" x14ac:dyDescent="0.3">
      <c r="A11" s="27" t="s">
        <v>68</v>
      </c>
      <c r="B11" s="28"/>
      <c r="C11" s="29"/>
      <c r="D11" s="27" t="s">
        <v>71</v>
      </c>
      <c r="E11" s="28"/>
      <c r="F11" s="28"/>
      <c r="G11" s="28"/>
      <c r="H11" s="28"/>
      <c r="I11" s="28"/>
      <c r="J11" s="28"/>
      <c r="K11" s="28"/>
      <c r="L11" s="29"/>
      <c r="M11" s="8"/>
      <c r="N11" s="5"/>
      <c r="O11" s="5"/>
    </row>
    <row r="12" spans="1:15" ht="43.2" hidden="1" customHeight="1" x14ac:dyDescent="0.3">
      <c r="A12" s="27" t="s">
        <v>6</v>
      </c>
      <c r="B12" s="28"/>
      <c r="C12" s="29"/>
      <c r="D12" s="27" t="s">
        <v>11</v>
      </c>
      <c r="E12" s="28"/>
      <c r="F12" s="28"/>
      <c r="G12" s="28"/>
      <c r="H12" s="28"/>
      <c r="I12" s="28"/>
      <c r="J12" s="28"/>
      <c r="K12" s="28"/>
      <c r="L12" s="29"/>
      <c r="M12" s="8"/>
      <c r="N12" s="5"/>
      <c r="O12" s="5"/>
    </row>
    <row r="13" spans="1:15" ht="29.25" customHeight="1" x14ac:dyDescent="0.3">
      <c r="A13" s="30" t="s">
        <v>7</v>
      </c>
      <c r="B13" s="31"/>
      <c r="C13" s="32"/>
      <c r="D13" s="33" t="s">
        <v>12</v>
      </c>
      <c r="E13" s="34"/>
      <c r="F13" s="34"/>
      <c r="G13" s="34"/>
      <c r="H13" s="34"/>
      <c r="I13" s="34"/>
      <c r="J13" s="34"/>
      <c r="K13" s="34"/>
      <c r="L13" s="35"/>
      <c r="M13" s="10">
        <f>SUM(M14:M17)</f>
        <v>510100</v>
      </c>
      <c r="N13" s="6">
        <f>SUM(N14:N17)</f>
        <v>522400</v>
      </c>
      <c r="O13" s="6">
        <f>SUM(O14:O17)</f>
        <v>533430</v>
      </c>
    </row>
    <row r="14" spans="1:15" ht="51" customHeight="1" x14ac:dyDescent="0.3">
      <c r="A14" s="27" t="s">
        <v>72</v>
      </c>
      <c r="B14" s="28"/>
      <c r="C14" s="29"/>
      <c r="D14" s="44" t="s">
        <v>47</v>
      </c>
      <c r="E14" s="45"/>
      <c r="F14" s="45"/>
      <c r="G14" s="45"/>
      <c r="H14" s="45"/>
      <c r="I14" s="45"/>
      <c r="J14" s="45"/>
      <c r="K14" s="45"/>
      <c r="L14" s="46"/>
      <c r="M14" s="8">
        <v>230630</v>
      </c>
      <c r="N14" s="5">
        <v>233720</v>
      </c>
      <c r="O14" s="5">
        <v>234860</v>
      </c>
    </row>
    <row r="15" spans="1:15" ht="47.25" customHeight="1" x14ac:dyDescent="0.3">
      <c r="A15" s="27" t="s">
        <v>73</v>
      </c>
      <c r="B15" s="28"/>
      <c r="C15" s="29"/>
      <c r="D15" s="40" t="s">
        <v>13</v>
      </c>
      <c r="E15" s="41"/>
      <c r="F15" s="41"/>
      <c r="G15" s="41"/>
      <c r="H15" s="41"/>
      <c r="I15" s="41"/>
      <c r="J15" s="41"/>
      <c r="K15" s="41"/>
      <c r="L15" s="42"/>
      <c r="M15" s="8">
        <v>1280</v>
      </c>
      <c r="N15" s="5">
        <v>1310</v>
      </c>
      <c r="O15" s="5">
        <v>1360</v>
      </c>
    </row>
    <row r="16" spans="1:15" ht="43.5" customHeight="1" x14ac:dyDescent="0.3">
      <c r="A16" s="27" t="s">
        <v>74</v>
      </c>
      <c r="B16" s="28"/>
      <c r="C16" s="29"/>
      <c r="D16" s="40" t="s">
        <v>14</v>
      </c>
      <c r="E16" s="41"/>
      <c r="F16" s="41"/>
      <c r="G16" s="41"/>
      <c r="H16" s="41"/>
      <c r="I16" s="41"/>
      <c r="J16" s="41"/>
      <c r="K16" s="41"/>
      <c r="L16" s="42"/>
      <c r="M16" s="8">
        <v>307110</v>
      </c>
      <c r="N16" s="5">
        <v>316330</v>
      </c>
      <c r="O16" s="5">
        <v>327350</v>
      </c>
    </row>
    <row r="17" spans="1:15" ht="43.5" customHeight="1" x14ac:dyDescent="0.3">
      <c r="A17" s="27" t="s">
        <v>75</v>
      </c>
      <c r="B17" s="28"/>
      <c r="C17" s="29"/>
      <c r="D17" s="40" t="s">
        <v>15</v>
      </c>
      <c r="E17" s="41"/>
      <c r="F17" s="41"/>
      <c r="G17" s="41"/>
      <c r="H17" s="41"/>
      <c r="I17" s="41"/>
      <c r="J17" s="41"/>
      <c r="K17" s="41"/>
      <c r="L17" s="42"/>
      <c r="M17" s="8">
        <v>-28920</v>
      </c>
      <c r="N17" s="5">
        <v>-28960</v>
      </c>
      <c r="O17" s="5">
        <v>-30140</v>
      </c>
    </row>
    <row r="18" spans="1:15" ht="21" customHeight="1" x14ac:dyDescent="0.3">
      <c r="A18" s="33" t="s">
        <v>16</v>
      </c>
      <c r="B18" s="34"/>
      <c r="C18" s="35"/>
      <c r="D18" s="33" t="s">
        <v>17</v>
      </c>
      <c r="E18" s="34"/>
      <c r="F18" s="34"/>
      <c r="G18" s="34"/>
      <c r="H18" s="34"/>
      <c r="I18" s="34"/>
      <c r="J18" s="34"/>
      <c r="K18" s="34"/>
      <c r="L18" s="35"/>
      <c r="M18" s="12">
        <v>781220</v>
      </c>
      <c r="N18" s="6">
        <v>803094</v>
      </c>
      <c r="O18" s="6">
        <v>815943</v>
      </c>
    </row>
    <row r="19" spans="1:15" x14ac:dyDescent="0.3">
      <c r="A19" s="33" t="s">
        <v>18</v>
      </c>
      <c r="B19" s="34"/>
      <c r="C19" s="35"/>
      <c r="D19" s="47" t="s">
        <v>19</v>
      </c>
      <c r="E19" s="48"/>
      <c r="F19" s="48"/>
      <c r="G19" s="48"/>
      <c r="H19" s="48"/>
      <c r="I19" s="48"/>
      <c r="J19" s="48"/>
      <c r="K19" s="48"/>
      <c r="L19" s="49"/>
      <c r="M19" s="13">
        <v>781220</v>
      </c>
      <c r="N19" s="5">
        <v>803094</v>
      </c>
      <c r="O19" s="5">
        <v>815943</v>
      </c>
    </row>
    <row r="20" spans="1:15" x14ac:dyDescent="0.3">
      <c r="A20" s="27" t="s">
        <v>20</v>
      </c>
      <c r="B20" s="28"/>
      <c r="C20" s="29"/>
      <c r="D20" s="44" t="s">
        <v>19</v>
      </c>
      <c r="E20" s="45"/>
      <c r="F20" s="45"/>
      <c r="G20" s="45"/>
      <c r="H20" s="45"/>
      <c r="I20" s="45"/>
      <c r="J20" s="45"/>
      <c r="K20" s="45"/>
      <c r="L20" s="46"/>
      <c r="M20" s="13">
        <v>781220</v>
      </c>
      <c r="N20" s="5">
        <v>803094</v>
      </c>
      <c r="O20" s="5">
        <v>815943</v>
      </c>
    </row>
    <row r="21" spans="1:15" x14ac:dyDescent="0.3">
      <c r="A21" s="33" t="s">
        <v>22</v>
      </c>
      <c r="B21" s="34"/>
      <c r="C21" s="35"/>
      <c r="D21" s="30" t="s">
        <v>21</v>
      </c>
      <c r="E21" s="31"/>
      <c r="F21" s="31"/>
      <c r="G21" s="31"/>
      <c r="H21" s="31"/>
      <c r="I21" s="31"/>
      <c r="J21" s="31"/>
      <c r="K21" s="31"/>
      <c r="L21" s="32"/>
      <c r="M21" s="12">
        <f>SUM(M22+M24)</f>
        <v>356589</v>
      </c>
      <c r="N21" s="6">
        <f>SUM(N22+N24)</f>
        <v>475729</v>
      </c>
      <c r="O21" s="6">
        <f>SUM(O24+O22)</f>
        <v>475729</v>
      </c>
    </row>
    <row r="22" spans="1:15" x14ac:dyDescent="0.3">
      <c r="A22" s="27" t="s">
        <v>24</v>
      </c>
      <c r="B22" s="28"/>
      <c r="C22" s="29"/>
      <c r="D22" s="44" t="s">
        <v>23</v>
      </c>
      <c r="E22" s="45"/>
      <c r="F22" s="45"/>
      <c r="G22" s="45"/>
      <c r="H22" s="45"/>
      <c r="I22" s="45"/>
      <c r="J22" s="45"/>
      <c r="K22" s="45"/>
      <c r="L22" s="46"/>
      <c r="M22" s="12">
        <v>26589</v>
      </c>
      <c r="N22" s="6">
        <v>26589</v>
      </c>
      <c r="O22" s="6">
        <v>26589</v>
      </c>
    </row>
    <row r="23" spans="1:15" ht="29.25" customHeight="1" x14ac:dyDescent="0.3">
      <c r="A23" s="27" t="s">
        <v>25</v>
      </c>
      <c r="B23" s="28"/>
      <c r="C23" s="29"/>
      <c r="D23" s="44" t="s">
        <v>34</v>
      </c>
      <c r="E23" s="45"/>
      <c r="F23" s="45"/>
      <c r="G23" s="45"/>
      <c r="H23" s="45"/>
      <c r="I23" s="45"/>
      <c r="J23" s="45"/>
      <c r="K23" s="45"/>
      <c r="L23" s="46"/>
      <c r="M23" s="8">
        <v>26589</v>
      </c>
      <c r="N23" s="5">
        <v>26589</v>
      </c>
      <c r="O23" s="5">
        <v>26589</v>
      </c>
    </row>
    <row r="24" spans="1:15" x14ac:dyDescent="0.3">
      <c r="A24" s="27" t="s">
        <v>26</v>
      </c>
      <c r="B24" s="28"/>
      <c r="C24" s="29"/>
      <c r="D24" s="44" t="s">
        <v>27</v>
      </c>
      <c r="E24" s="45"/>
      <c r="F24" s="45"/>
      <c r="G24" s="45"/>
      <c r="H24" s="45"/>
      <c r="I24" s="45"/>
      <c r="J24" s="45"/>
      <c r="K24" s="45"/>
      <c r="L24" s="46"/>
      <c r="M24" s="12">
        <f>SUM(M26:M27)</f>
        <v>330000</v>
      </c>
      <c r="N24" s="6">
        <f>SUM(N26:N27)</f>
        <v>449140</v>
      </c>
      <c r="O24" s="6">
        <f>SUM(O26:O27)</f>
        <v>449140</v>
      </c>
    </row>
    <row r="25" spans="1:15" ht="17.25" customHeight="1" x14ac:dyDescent="0.3">
      <c r="A25" s="27" t="s">
        <v>49</v>
      </c>
      <c r="B25" s="28"/>
      <c r="C25" s="29"/>
      <c r="D25" s="44" t="s">
        <v>48</v>
      </c>
      <c r="E25" s="45"/>
      <c r="F25" s="45"/>
      <c r="G25" s="45"/>
      <c r="H25" s="45"/>
      <c r="I25" s="45"/>
      <c r="J25" s="45"/>
      <c r="K25" s="45"/>
      <c r="L25" s="46"/>
      <c r="M25" s="13">
        <v>34000</v>
      </c>
      <c r="N25" s="5">
        <v>34000</v>
      </c>
      <c r="O25" s="5">
        <v>34000</v>
      </c>
    </row>
    <row r="26" spans="1:15" ht="30" customHeight="1" x14ac:dyDescent="0.3">
      <c r="A26" s="27" t="s">
        <v>28</v>
      </c>
      <c r="B26" s="28"/>
      <c r="C26" s="29"/>
      <c r="D26" s="44" t="s">
        <v>33</v>
      </c>
      <c r="E26" s="45"/>
      <c r="F26" s="45"/>
      <c r="G26" s="45"/>
      <c r="H26" s="45"/>
      <c r="I26" s="45"/>
      <c r="J26" s="45"/>
      <c r="K26" s="45"/>
      <c r="L26" s="46"/>
      <c r="M26" s="8">
        <v>34000</v>
      </c>
      <c r="N26" s="5">
        <v>34000</v>
      </c>
      <c r="O26" s="5">
        <v>34000</v>
      </c>
    </row>
    <row r="27" spans="1:15" x14ac:dyDescent="0.3">
      <c r="A27" s="27" t="s">
        <v>29</v>
      </c>
      <c r="B27" s="28"/>
      <c r="C27" s="29"/>
      <c r="D27" s="44" t="s">
        <v>30</v>
      </c>
      <c r="E27" s="45"/>
      <c r="F27" s="45"/>
      <c r="G27" s="45"/>
      <c r="H27" s="45"/>
      <c r="I27" s="45"/>
      <c r="J27" s="45"/>
      <c r="K27" s="45"/>
      <c r="L27" s="46"/>
      <c r="M27" s="13">
        <v>296000</v>
      </c>
      <c r="N27" s="5">
        <v>415140</v>
      </c>
      <c r="O27" s="5">
        <v>415140</v>
      </c>
    </row>
    <row r="28" spans="1:15" ht="33" customHeight="1" x14ac:dyDescent="0.3">
      <c r="A28" s="27" t="s">
        <v>31</v>
      </c>
      <c r="B28" s="28"/>
      <c r="C28" s="29"/>
      <c r="D28" s="44" t="s">
        <v>32</v>
      </c>
      <c r="E28" s="45"/>
      <c r="F28" s="45"/>
      <c r="G28" s="45"/>
      <c r="H28" s="45"/>
      <c r="I28" s="45"/>
      <c r="J28" s="45"/>
      <c r="K28" s="45"/>
      <c r="L28" s="46"/>
      <c r="M28" s="13">
        <v>390714</v>
      </c>
      <c r="N28" s="5">
        <v>390714</v>
      </c>
      <c r="O28" s="5">
        <v>390714</v>
      </c>
    </row>
    <row r="29" spans="1:15" x14ac:dyDescent="0.3">
      <c r="A29" s="33" t="s">
        <v>35</v>
      </c>
      <c r="B29" s="34"/>
      <c r="C29" s="35"/>
      <c r="D29" s="30" t="s">
        <v>36</v>
      </c>
      <c r="E29" s="31"/>
      <c r="F29" s="31"/>
      <c r="G29" s="31"/>
      <c r="H29" s="31"/>
      <c r="I29" s="31"/>
      <c r="J29" s="31"/>
      <c r="K29" s="31"/>
      <c r="L29" s="32"/>
      <c r="M29" s="12">
        <v>1000</v>
      </c>
      <c r="N29" s="6">
        <v>1000</v>
      </c>
      <c r="O29" s="6">
        <v>1000</v>
      </c>
    </row>
    <row r="30" spans="1:15" ht="32.25" customHeight="1" x14ac:dyDescent="0.3">
      <c r="A30" s="27" t="s">
        <v>37</v>
      </c>
      <c r="B30" s="28"/>
      <c r="C30" s="29"/>
      <c r="D30" s="36" t="s">
        <v>38</v>
      </c>
      <c r="E30" s="37"/>
      <c r="F30" s="37"/>
      <c r="G30" s="37"/>
      <c r="H30" s="37"/>
      <c r="I30" s="37"/>
      <c r="J30" s="37"/>
      <c r="K30" s="37"/>
      <c r="L30" s="38"/>
      <c r="M30" s="8">
        <v>1000</v>
      </c>
      <c r="N30" s="5">
        <v>1000</v>
      </c>
      <c r="O30" s="5">
        <v>1000</v>
      </c>
    </row>
    <row r="31" spans="1:15" ht="60" customHeight="1" x14ac:dyDescent="0.3">
      <c r="A31" s="27" t="s">
        <v>39</v>
      </c>
      <c r="B31" s="28"/>
      <c r="C31" s="29"/>
      <c r="D31" s="36" t="s">
        <v>40</v>
      </c>
      <c r="E31" s="37"/>
      <c r="F31" s="37"/>
      <c r="G31" s="37"/>
      <c r="H31" s="37"/>
      <c r="I31" s="37"/>
      <c r="J31" s="37"/>
      <c r="K31" s="37"/>
      <c r="L31" s="38"/>
      <c r="M31" s="8">
        <v>1000</v>
      </c>
      <c r="N31" s="5">
        <v>1000</v>
      </c>
      <c r="O31" s="5">
        <v>1000</v>
      </c>
    </row>
    <row r="32" spans="1:15" x14ac:dyDescent="0.3">
      <c r="A32" s="27" t="s">
        <v>77</v>
      </c>
      <c r="B32" s="28"/>
      <c r="C32" s="29"/>
      <c r="D32" s="33" t="s">
        <v>76</v>
      </c>
      <c r="E32" s="34"/>
      <c r="F32" s="34"/>
      <c r="G32" s="34"/>
      <c r="H32" s="34"/>
      <c r="I32" s="34"/>
      <c r="J32" s="34"/>
      <c r="K32" s="34"/>
      <c r="L32" s="35"/>
      <c r="M32" s="10">
        <f>SUM(M34:M35)</f>
        <v>232000</v>
      </c>
      <c r="N32" s="6">
        <f>SUM(N34:N35)</f>
        <v>232000</v>
      </c>
      <c r="O32" s="6">
        <f>SUM(O34:O35)</f>
        <v>232000</v>
      </c>
    </row>
    <row r="33" spans="1:15" ht="30" customHeight="1" x14ac:dyDescent="0.3">
      <c r="A33" s="27" t="s">
        <v>67</v>
      </c>
      <c r="B33" s="28"/>
      <c r="C33" s="29"/>
      <c r="D33" s="27" t="s">
        <v>66</v>
      </c>
      <c r="E33" s="28"/>
      <c r="F33" s="28"/>
      <c r="G33" s="28"/>
      <c r="H33" s="28"/>
      <c r="I33" s="28"/>
      <c r="J33" s="28"/>
      <c r="K33" s="28"/>
      <c r="L33" s="29"/>
      <c r="M33" s="8">
        <v>153000</v>
      </c>
      <c r="N33" s="5">
        <v>153000</v>
      </c>
      <c r="O33" s="5">
        <v>153000</v>
      </c>
    </row>
    <row r="34" spans="1:15" ht="34.5" customHeight="1" x14ac:dyDescent="0.3">
      <c r="A34" s="27" t="s">
        <v>65</v>
      </c>
      <c r="B34" s="28"/>
      <c r="C34" s="29"/>
      <c r="D34" s="27" t="s">
        <v>66</v>
      </c>
      <c r="E34" s="28"/>
      <c r="F34" s="28"/>
      <c r="G34" s="28"/>
      <c r="H34" s="28"/>
      <c r="I34" s="28"/>
      <c r="J34" s="28"/>
      <c r="K34" s="28"/>
      <c r="L34" s="29"/>
      <c r="M34" s="8">
        <v>153000</v>
      </c>
      <c r="N34" s="5">
        <v>153000</v>
      </c>
      <c r="O34" s="5">
        <v>153000</v>
      </c>
    </row>
    <row r="35" spans="1:15" ht="39.75" customHeight="1" x14ac:dyDescent="0.3">
      <c r="A35" s="27" t="s">
        <v>81</v>
      </c>
      <c r="B35" s="28"/>
      <c r="C35" s="29"/>
      <c r="D35" s="40" t="s">
        <v>79</v>
      </c>
      <c r="E35" s="41"/>
      <c r="F35" s="41"/>
      <c r="G35" s="41"/>
      <c r="H35" s="41"/>
      <c r="I35" s="41"/>
      <c r="J35" s="41"/>
      <c r="K35" s="41"/>
      <c r="L35" s="42"/>
      <c r="M35" s="8">
        <v>79000</v>
      </c>
      <c r="N35" s="5">
        <v>79000</v>
      </c>
      <c r="O35" s="5">
        <v>79000</v>
      </c>
    </row>
    <row r="36" spans="1:15" ht="29.25" customHeight="1" x14ac:dyDescent="0.3">
      <c r="A36" s="27" t="s">
        <v>82</v>
      </c>
      <c r="B36" s="28"/>
      <c r="C36" s="29"/>
      <c r="D36" s="27" t="s">
        <v>80</v>
      </c>
      <c r="E36" s="28"/>
      <c r="F36" s="28"/>
      <c r="G36" s="28"/>
      <c r="H36" s="28"/>
      <c r="I36" s="28"/>
      <c r="J36" s="28"/>
      <c r="K36" s="28"/>
      <c r="L36" s="29"/>
      <c r="M36" s="8">
        <v>79000</v>
      </c>
      <c r="N36" s="5">
        <v>79000</v>
      </c>
      <c r="O36" s="5">
        <v>79000</v>
      </c>
    </row>
    <row r="37" spans="1:15" ht="29.25" customHeight="1" x14ac:dyDescent="0.3">
      <c r="A37" s="27" t="s">
        <v>91</v>
      </c>
      <c r="B37" s="28"/>
      <c r="C37" s="29"/>
      <c r="D37" s="33" t="s">
        <v>90</v>
      </c>
      <c r="E37" s="34"/>
      <c r="F37" s="34"/>
      <c r="G37" s="34"/>
      <c r="H37" s="34"/>
      <c r="I37" s="34"/>
      <c r="J37" s="34"/>
      <c r="K37" s="34"/>
      <c r="L37" s="35"/>
      <c r="M37" s="8">
        <v>116000</v>
      </c>
      <c r="N37" s="5"/>
      <c r="O37" s="5"/>
    </row>
    <row r="38" spans="1:15" ht="29.25" customHeight="1" x14ac:dyDescent="0.3">
      <c r="A38" s="27" t="s">
        <v>88</v>
      </c>
      <c r="B38" s="28"/>
      <c r="C38" s="29"/>
      <c r="D38" s="27" t="s">
        <v>89</v>
      </c>
      <c r="E38" s="28"/>
      <c r="F38" s="28"/>
      <c r="G38" s="28"/>
      <c r="H38" s="28"/>
      <c r="I38" s="28"/>
      <c r="J38" s="28"/>
      <c r="K38" s="28"/>
      <c r="L38" s="29"/>
      <c r="M38" s="8">
        <v>116000</v>
      </c>
      <c r="N38" s="5"/>
      <c r="O38" s="5"/>
    </row>
    <row r="39" spans="1:15" ht="36.6" customHeight="1" x14ac:dyDescent="0.3">
      <c r="A39" s="33" t="s">
        <v>41</v>
      </c>
      <c r="B39" s="34"/>
      <c r="C39" s="35"/>
      <c r="D39" s="30" t="s">
        <v>42</v>
      </c>
      <c r="E39" s="31"/>
      <c r="F39" s="31"/>
      <c r="G39" s="31"/>
      <c r="H39" s="31"/>
      <c r="I39" s="31"/>
      <c r="J39" s="31"/>
      <c r="K39" s="31"/>
      <c r="L39" s="32"/>
      <c r="M39" s="12">
        <v>3041200</v>
      </c>
      <c r="N39" s="3">
        <f>SUM(N46+N48+N52)</f>
        <v>993300</v>
      </c>
      <c r="O39" s="6">
        <f>SUM(O46+O48+O53+O50)</f>
        <v>1364200</v>
      </c>
    </row>
    <row r="40" spans="1:15" ht="29.25" customHeight="1" x14ac:dyDescent="0.3">
      <c r="A40" s="33" t="s">
        <v>43</v>
      </c>
      <c r="B40" s="34"/>
      <c r="C40" s="35"/>
      <c r="D40" s="30" t="s">
        <v>44</v>
      </c>
      <c r="E40" s="31"/>
      <c r="F40" s="31"/>
      <c r="G40" s="31"/>
      <c r="H40" s="31"/>
      <c r="I40" s="31"/>
      <c r="J40" s="31"/>
      <c r="K40" s="31"/>
      <c r="L40" s="32"/>
      <c r="M40" s="13">
        <f>SUM(M41+M52)</f>
        <v>3041200</v>
      </c>
      <c r="N40" s="4">
        <v>993300</v>
      </c>
      <c r="O40" s="5">
        <v>1364200</v>
      </c>
    </row>
    <row r="41" spans="1:15" ht="29.25" customHeight="1" x14ac:dyDescent="0.3">
      <c r="A41" s="33" t="s">
        <v>64</v>
      </c>
      <c r="B41" s="34"/>
      <c r="C41" s="35"/>
      <c r="D41" s="40" t="s">
        <v>55</v>
      </c>
      <c r="E41" s="41"/>
      <c r="F41" s="41"/>
      <c r="G41" s="41"/>
      <c r="H41" s="41"/>
      <c r="I41" s="41"/>
      <c r="J41" s="41"/>
      <c r="K41" s="41"/>
      <c r="L41" s="42"/>
      <c r="M41" s="8">
        <f>SUM(M47+M48+M50)</f>
        <v>2936400</v>
      </c>
      <c r="N41" s="5">
        <f>SUM(N47:N48)</f>
        <v>885000</v>
      </c>
      <c r="O41" s="5">
        <f>SUM(O47:O48)</f>
        <v>900000</v>
      </c>
    </row>
    <row r="42" spans="1:15" ht="29.25" hidden="1" customHeight="1" x14ac:dyDescent="0.3">
      <c r="A42" s="27" t="s">
        <v>63</v>
      </c>
      <c r="B42" s="28"/>
      <c r="C42" s="29"/>
      <c r="D42" s="40" t="s">
        <v>50</v>
      </c>
      <c r="E42" s="41"/>
      <c r="F42" s="41"/>
      <c r="G42" s="41"/>
      <c r="H42" s="41"/>
      <c r="I42" s="41"/>
      <c r="J42" s="41"/>
      <c r="K42" s="41"/>
      <c r="L42" s="42"/>
      <c r="M42" s="8">
        <v>680000</v>
      </c>
      <c r="N42" s="5">
        <v>592000</v>
      </c>
      <c r="O42" s="5">
        <v>324000</v>
      </c>
    </row>
    <row r="43" spans="1:15" ht="29.25" hidden="1" customHeight="1" x14ac:dyDescent="0.3">
      <c r="A43" s="27" t="s">
        <v>62</v>
      </c>
      <c r="B43" s="28"/>
      <c r="C43" s="29"/>
      <c r="D43" s="44" t="s">
        <v>51</v>
      </c>
      <c r="E43" s="45"/>
      <c r="F43" s="45"/>
      <c r="G43" s="45"/>
      <c r="H43" s="45"/>
      <c r="I43" s="45"/>
      <c r="J43" s="45"/>
      <c r="K43" s="45"/>
      <c r="L43" s="46"/>
      <c r="M43" s="8">
        <v>680000</v>
      </c>
      <c r="N43" s="5">
        <v>592000</v>
      </c>
      <c r="O43" s="5">
        <v>324000</v>
      </c>
    </row>
    <row r="44" spans="1:15" ht="29.25" hidden="1" customHeight="1" x14ac:dyDescent="0.3">
      <c r="A44" s="27" t="s">
        <v>69</v>
      </c>
      <c r="B44" s="28"/>
      <c r="C44" s="29"/>
      <c r="D44" s="40" t="s">
        <v>70</v>
      </c>
      <c r="E44" s="41"/>
      <c r="F44" s="41"/>
      <c r="G44" s="41"/>
      <c r="H44" s="41"/>
      <c r="I44" s="41"/>
      <c r="J44" s="41"/>
      <c r="K44" s="41"/>
      <c r="L44" s="42"/>
      <c r="M44" s="8">
        <v>680000</v>
      </c>
      <c r="N44" s="5"/>
      <c r="O44" s="5"/>
    </row>
    <row r="45" spans="1:15" ht="29.25" hidden="1" customHeight="1" x14ac:dyDescent="0.3">
      <c r="A45" s="27" t="s">
        <v>61</v>
      </c>
      <c r="B45" s="28"/>
      <c r="C45" s="29"/>
      <c r="D45" s="44" t="s">
        <v>52</v>
      </c>
      <c r="E45" s="45"/>
      <c r="F45" s="45"/>
      <c r="G45" s="45"/>
      <c r="H45" s="45"/>
      <c r="I45" s="45"/>
      <c r="J45" s="45"/>
      <c r="K45" s="45"/>
      <c r="L45" s="46"/>
      <c r="M45" s="8">
        <v>1188000</v>
      </c>
      <c r="N45" s="5">
        <v>597000</v>
      </c>
      <c r="O45" s="5">
        <v>597000</v>
      </c>
    </row>
    <row r="46" spans="1:15" ht="24.75" customHeight="1" x14ac:dyDescent="0.3">
      <c r="A46" s="27" t="s">
        <v>85</v>
      </c>
      <c r="B46" s="28"/>
      <c r="C46" s="29"/>
      <c r="D46" s="44" t="s">
        <v>84</v>
      </c>
      <c r="E46" s="45"/>
      <c r="F46" s="45"/>
      <c r="G46" s="45"/>
      <c r="H46" s="45"/>
      <c r="I46" s="45"/>
      <c r="J46" s="45"/>
      <c r="K46" s="45"/>
      <c r="L46" s="46"/>
      <c r="M46" s="8">
        <v>264000</v>
      </c>
      <c r="N46" s="5">
        <v>9000</v>
      </c>
      <c r="O46" s="5">
        <v>5000</v>
      </c>
    </row>
    <row r="47" spans="1:15" ht="28.5" customHeight="1" x14ac:dyDescent="0.3">
      <c r="A47" s="27" t="s">
        <v>62</v>
      </c>
      <c r="B47" s="28"/>
      <c r="C47" s="29"/>
      <c r="D47" s="44" t="s">
        <v>83</v>
      </c>
      <c r="E47" s="45"/>
      <c r="F47" s="45"/>
      <c r="G47" s="45"/>
      <c r="H47" s="45"/>
      <c r="I47" s="45"/>
      <c r="J47" s="45"/>
      <c r="K47" s="45"/>
      <c r="L47" s="46"/>
      <c r="M47" s="8">
        <v>264000</v>
      </c>
      <c r="N47" s="5">
        <v>9000</v>
      </c>
      <c r="O47" s="5">
        <v>5000</v>
      </c>
    </row>
    <row r="48" spans="1:15" ht="34.200000000000003" customHeight="1" x14ac:dyDescent="0.3">
      <c r="A48" s="27" t="s">
        <v>61</v>
      </c>
      <c r="B48" s="28"/>
      <c r="C48" s="29"/>
      <c r="D48" s="44" t="s">
        <v>52</v>
      </c>
      <c r="E48" s="45"/>
      <c r="F48" s="45"/>
      <c r="G48" s="45"/>
      <c r="H48" s="45"/>
      <c r="I48" s="45"/>
      <c r="J48" s="45"/>
      <c r="K48" s="45"/>
      <c r="L48" s="46"/>
      <c r="M48" s="8">
        <v>1977000</v>
      </c>
      <c r="N48" s="5">
        <v>876000</v>
      </c>
      <c r="O48" s="5">
        <v>895000</v>
      </c>
    </row>
    <row r="49" spans="1:15" ht="29.25" customHeight="1" x14ac:dyDescent="0.3">
      <c r="A49" s="27" t="s">
        <v>60</v>
      </c>
      <c r="B49" s="28"/>
      <c r="C49" s="29"/>
      <c r="D49" s="44" t="s">
        <v>56</v>
      </c>
      <c r="E49" s="45"/>
      <c r="F49" s="45"/>
      <c r="G49" s="45"/>
      <c r="H49" s="45"/>
      <c r="I49" s="45"/>
      <c r="J49" s="45"/>
      <c r="K49" s="45"/>
      <c r="L49" s="46"/>
      <c r="M49" s="8">
        <v>1977000</v>
      </c>
      <c r="N49" s="5">
        <v>876000</v>
      </c>
      <c r="O49" s="5">
        <v>895000</v>
      </c>
    </row>
    <row r="50" spans="1:15" ht="36" customHeight="1" x14ac:dyDescent="0.3">
      <c r="A50" s="56" t="s">
        <v>86</v>
      </c>
      <c r="B50" s="56"/>
      <c r="C50" s="57"/>
      <c r="D50" s="58" t="s">
        <v>87</v>
      </c>
      <c r="E50" s="59"/>
      <c r="F50" s="59"/>
      <c r="G50" s="59"/>
      <c r="H50" s="59"/>
      <c r="I50" s="59"/>
      <c r="J50" s="59"/>
      <c r="K50" s="59"/>
      <c r="L50" s="60"/>
      <c r="M50" s="23">
        <v>695400</v>
      </c>
      <c r="N50" s="21"/>
      <c r="O50" s="22">
        <v>352100</v>
      </c>
    </row>
    <row r="51" spans="1:15" ht="36" customHeight="1" x14ac:dyDescent="0.3">
      <c r="A51" s="15"/>
      <c r="B51" s="16"/>
      <c r="C51" s="17"/>
      <c r="D51" s="18"/>
      <c r="E51" s="19"/>
      <c r="F51" s="19"/>
      <c r="G51" s="19"/>
      <c r="H51" s="19"/>
      <c r="I51" s="19"/>
      <c r="J51" s="19"/>
      <c r="K51" s="19"/>
      <c r="L51" s="20"/>
      <c r="M51" s="8"/>
      <c r="N51" s="24"/>
      <c r="O51" s="5"/>
    </row>
    <row r="52" spans="1:15" x14ac:dyDescent="0.3">
      <c r="A52" s="33" t="s">
        <v>59</v>
      </c>
      <c r="B52" s="34"/>
      <c r="C52" s="35"/>
      <c r="D52" s="53" t="s">
        <v>53</v>
      </c>
      <c r="E52" s="54"/>
      <c r="F52" s="54"/>
      <c r="G52" s="54"/>
      <c r="H52" s="54"/>
      <c r="I52" s="54"/>
      <c r="J52" s="54"/>
      <c r="K52" s="54"/>
      <c r="L52" s="55"/>
      <c r="M52" s="10">
        <v>104800</v>
      </c>
      <c r="N52" s="10">
        <v>108300</v>
      </c>
      <c r="O52" s="14">
        <v>112100</v>
      </c>
    </row>
    <row r="53" spans="1:15" x14ac:dyDescent="0.3">
      <c r="A53" s="27" t="s">
        <v>58</v>
      </c>
      <c r="B53" s="28"/>
      <c r="C53" s="29"/>
      <c r="D53" s="36" t="s">
        <v>54</v>
      </c>
      <c r="E53" s="37"/>
      <c r="F53" s="37"/>
      <c r="G53" s="37"/>
      <c r="H53" s="37"/>
      <c r="I53" s="37"/>
      <c r="J53" s="37"/>
      <c r="K53" s="37"/>
      <c r="L53" s="38"/>
      <c r="M53" s="8">
        <v>104800</v>
      </c>
      <c r="N53" s="5">
        <v>108300</v>
      </c>
      <c r="O53" s="5">
        <v>112100</v>
      </c>
    </row>
    <row r="54" spans="1:15" x14ac:dyDescent="0.3">
      <c r="A54" s="27" t="s">
        <v>57</v>
      </c>
      <c r="B54" s="28"/>
      <c r="C54" s="29"/>
      <c r="D54" s="27" t="s">
        <v>45</v>
      </c>
      <c r="E54" s="28"/>
      <c r="F54" s="28"/>
      <c r="G54" s="28"/>
      <c r="H54" s="28"/>
      <c r="I54" s="28"/>
      <c r="J54" s="28"/>
      <c r="K54" s="28"/>
      <c r="L54" s="29"/>
      <c r="M54" s="8">
        <v>104800</v>
      </c>
      <c r="N54" s="5">
        <v>108300</v>
      </c>
      <c r="O54" s="5">
        <v>112100</v>
      </c>
    </row>
    <row r="55" spans="1:15" x14ac:dyDescent="0.3">
      <c r="A55" s="50" t="s">
        <v>46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2"/>
      <c r="M55" s="10">
        <f>SUM(M39+M6+M37)</f>
        <v>5207483</v>
      </c>
      <c r="N55" s="6">
        <f>SUM(N40+N6)</f>
        <v>3205868</v>
      </c>
      <c r="O55" s="6">
        <f>SUM(O39+O6)</f>
        <v>3609626</v>
      </c>
    </row>
  </sheetData>
  <mergeCells count="103">
    <mergeCell ref="A33:C33"/>
    <mergeCell ref="D33:L33"/>
    <mergeCell ref="A32:C32"/>
    <mergeCell ref="D32:L32"/>
    <mergeCell ref="A49:C49"/>
    <mergeCell ref="D49:L49"/>
    <mergeCell ref="A43:C43"/>
    <mergeCell ref="D43:L43"/>
    <mergeCell ref="A45:C45"/>
    <mergeCell ref="A44:C44"/>
    <mergeCell ref="D44:L44"/>
    <mergeCell ref="D45:L45"/>
    <mergeCell ref="A47:C47"/>
    <mergeCell ref="D47:L47"/>
    <mergeCell ref="A41:C41"/>
    <mergeCell ref="D41:L41"/>
    <mergeCell ref="D42:L42"/>
    <mergeCell ref="A39:C39"/>
    <mergeCell ref="D39:L39"/>
    <mergeCell ref="A40:C40"/>
    <mergeCell ref="D40:L40"/>
    <mergeCell ref="A55:L55"/>
    <mergeCell ref="A53:C53"/>
    <mergeCell ref="D53:L53"/>
    <mergeCell ref="A54:C54"/>
    <mergeCell ref="D54:L54"/>
    <mergeCell ref="A34:C34"/>
    <mergeCell ref="D34:L34"/>
    <mergeCell ref="A35:C35"/>
    <mergeCell ref="D35:L35"/>
    <mergeCell ref="A52:C52"/>
    <mergeCell ref="D52:L52"/>
    <mergeCell ref="A48:C48"/>
    <mergeCell ref="D48:L48"/>
    <mergeCell ref="A38:C38"/>
    <mergeCell ref="D38:L38"/>
    <mergeCell ref="D37:L37"/>
    <mergeCell ref="A37:C37"/>
    <mergeCell ref="A36:C36"/>
    <mergeCell ref="D36:L36"/>
    <mergeCell ref="D46:L46"/>
    <mergeCell ref="A46:C46"/>
    <mergeCell ref="A50:C50"/>
    <mergeCell ref="D50:L50"/>
    <mergeCell ref="A42:C42"/>
    <mergeCell ref="A29:C29"/>
    <mergeCell ref="D29:L29"/>
    <mergeCell ref="A30:C30"/>
    <mergeCell ref="D30:L30"/>
    <mergeCell ref="A31:C31"/>
    <mergeCell ref="D31:L31"/>
    <mergeCell ref="A28:C28"/>
    <mergeCell ref="D28:L28"/>
    <mergeCell ref="A26:C26"/>
    <mergeCell ref="D26:L26"/>
    <mergeCell ref="A27:C27"/>
    <mergeCell ref="D27:L27"/>
    <mergeCell ref="A23:C23"/>
    <mergeCell ref="D23:L23"/>
    <mergeCell ref="A24:C24"/>
    <mergeCell ref="D24:L24"/>
    <mergeCell ref="A25:C25"/>
    <mergeCell ref="D25:L25"/>
    <mergeCell ref="A21:C21"/>
    <mergeCell ref="D21:L21"/>
    <mergeCell ref="A22:C22"/>
    <mergeCell ref="D22:L22"/>
    <mergeCell ref="A19:C19"/>
    <mergeCell ref="D19:L19"/>
    <mergeCell ref="A20:C20"/>
    <mergeCell ref="D20:L20"/>
    <mergeCell ref="A18:C18"/>
    <mergeCell ref="D18:L18"/>
    <mergeCell ref="A15:C15"/>
    <mergeCell ref="D15:L15"/>
    <mergeCell ref="A16:C16"/>
    <mergeCell ref="D16:L16"/>
    <mergeCell ref="A17:C17"/>
    <mergeCell ref="D17:L17"/>
    <mergeCell ref="D3:M3"/>
    <mergeCell ref="A14:C14"/>
    <mergeCell ref="D14:L14"/>
    <mergeCell ref="A11:C11"/>
    <mergeCell ref="D11:L11"/>
    <mergeCell ref="A9:C9"/>
    <mergeCell ref="D9:L9"/>
    <mergeCell ref="L1:O1"/>
    <mergeCell ref="N3:O3"/>
    <mergeCell ref="A12:C12"/>
    <mergeCell ref="D12:L12"/>
    <mergeCell ref="A13:C13"/>
    <mergeCell ref="D13:L13"/>
    <mergeCell ref="A8:C8"/>
    <mergeCell ref="D8:L8"/>
    <mergeCell ref="A10:C10"/>
    <mergeCell ref="D10:L10"/>
    <mergeCell ref="A6:C6"/>
    <mergeCell ref="D6:L6"/>
    <mergeCell ref="A7:C7"/>
    <mergeCell ref="D7:L7"/>
    <mergeCell ref="D2:L2"/>
    <mergeCell ref="A5:C5"/>
    <mergeCell ref="D5:L5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О.В</dc:creator>
  <cp:lastModifiedBy>Selsovet</cp:lastModifiedBy>
  <cp:lastPrinted>2020-12-11T08:30:54Z</cp:lastPrinted>
  <dcterms:created xsi:type="dcterms:W3CDTF">2016-11-29T09:52:25Z</dcterms:created>
  <dcterms:modified xsi:type="dcterms:W3CDTF">2021-12-27T12:44:07Z</dcterms:modified>
</cp:coreProperties>
</file>